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neillandm\Desktop\contratos DGPC\Listado contratos mantenimientos CCJ\"/>
    </mc:Choice>
  </mc:AlternateContent>
  <bookViews>
    <workbookView xWindow="0" yWindow="0" windowWidth="23040" windowHeight="9096" activeTab="1"/>
  </bookViews>
  <sheets>
    <sheet name="SERVICIOS" sheetId="1" r:id="rId1"/>
    <sheet name="MANTENIMIENTOS" sheetId="2" r:id="rId2"/>
  </sheets>
  <definedNames>
    <definedName name="_xlnm.Print_Titles" localSheetId="1">MANTENIMIENTOS!$1:$5</definedName>
    <definedName name="_xlnm.Print_Titles" localSheetId="0">SERVICIOS!$1:$4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8" i="1"/>
  <c r="E7" i="1"/>
  <c r="E6" i="1"/>
  <c r="E5" i="1"/>
  <c r="E23" i="1"/>
  <c r="E22" i="1"/>
  <c r="E10" i="1"/>
  <c r="E11" i="1"/>
  <c r="E15" i="1"/>
  <c r="E14" i="1"/>
  <c r="E19" i="1"/>
  <c r="E18" i="1"/>
  <c r="E13" i="1"/>
  <c r="E17" i="1"/>
  <c r="E21" i="1"/>
  <c r="E25" i="1"/>
  <c r="E16" i="1"/>
  <c r="E20" i="1" l="1"/>
  <c r="E51" i="1" s="1"/>
  <c r="E7" i="2" l="1"/>
  <c r="E12" i="2"/>
  <c r="E15" i="2"/>
  <c r="E18" i="2"/>
  <c r="E33" i="2" l="1"/>
</calcChain>
</file>

<file path=xl/sharedStrings.xml><?xml version="1.0" encoding="utf-8"?>
<sst xmlns="http://schemas.openxmlformats.org/spreadsheetml/2006/main" count="191" uniqueCount="31">
  <si>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</si>
  <si>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</si>
  <si>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</si>
  <si>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</si>
  <si>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</si>
  <si>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</si>
  <si>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</si>
  <si>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Morelia</t>
  </si>
  <si>
    <t>Repisas</t>
  </si>
  <si>
    <t>S/C</t>
  </si>
  <si>
    <t>●</t>
  </si>
  <si>
    <t>Fumigación</t>
  </si>
  <si>
    <t>Vigilancia</t>
  </si>
  <si>
    <t>Limpieza</t>
  </si>
  <si>
    <t xml:space="preserve">Vigilancia </t>
  </si>
  <si>
    <t>N/A</t>
  </si>
  <si>
    <t>1999</t>
  </si>
  <si>
    <t>Mantenimiento eléctrico</t>
  </si>
  <si>
    <t>2002</t>
  </si>
  <si>
    <t>Electricidad y carpintería</t>
  </si>
  <si>
    <t>2004</t>
  </si>
  <si>
    <t>Aire Acondicionado</t>
  </si>
  <si>
    <t>Eléctrico e hidrosanitario</t>
  </si>
  <si>
    <t>2009</t>
  </si>
  <si>
    <t>Impermeabilización</t>
  </si>
  <si>
    <t>2010</t>
  </si>
  <si>
    <t>Pintura</t>
  </si>
  <si>
    <t>Carpintería</t>
  </si>
  <si>
    <t>Domos</t>
  </si>
  <si>
    <t>Instalación eléctrica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</si>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</sst>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249977111117893"/>
      <name val="Calibri"/>
      <family val="2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sz val="11.5"/>
      <color theme="0"/>
      <name val="Arial"/>
      <family val="2"/>
    </font>
    <font>
      <sz val="11.5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4" fontId="4" fillId="0" borderId="1" xfId="1" applyNumberFormat="1" applyFont="1" applyFill="1" applyBorder="1"/>
    <xf numFmtId="44" fontId="4" fillId="0" borderId="1" xfId="0" applyNumberFormat="1" applyFont="1" applyBorder="1" applyAlignment="1">
      <alignment horizontal="center"/>
    </xf>
    <xf numFmtId="44" fontId="4" fillId="0" borderId="1" xfId="0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4" fontId="4" fillId="0" borderId="1" xfId="1" applyNumberFormat="1" applyFont="1" applyBorder="1" applyAlignment="1">
      <alignment horizontal="right" vertical="center"/>
    </xf>
    <xf numFmtId="44" fontId="4" fillId="0" borderId="2" xfId="1" applyNumberFormat="1" applyFont="1" applyBorder="1" applyAlignment="1">
      <alignment horizontal="right" vertical="center"/>
    </xf>
    <xf numFmtId="44" fontId="4" fillId="0" borderId="2" xfId="1" applyNumberFormat="1" applyFont="1" applyFill="1" applyBorder="1" applyAlignment="1">
      <alignment horizontal="right" vertical="center"/>
    </xf>
    <xf numFmtId="44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center" wrapText="1"/>
    </xf>
    <xf numFmtId="44" fontId="4" fillId="0" borderId="2" xfId="0" applyNumberFormat="1" applyFont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wrapText="1"/>
    </xf>
    <xf numFmtId="0" fontId="4" fillId="0" borderId="1" xfId="0" applyFont="1" applyBorder="1" applyAlignment="1">
      <alignment horizontal="justify"/>
    </xf>
    <xf numFmtId="0" fontId="4" fillId="0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44" fontId="5" fillId="0" borderId="2" xfId="0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4" fillId="0" borderId="0" xfId="0" applyFont="1" applyAlignment="1">
      <alignment horizontal="right" vertical="center" wrapText="1"/>
    </xf>
    <xf numFmtId="0" fontId="5" fillId="0" borderId="1" xfId="0" applyFont="1" applyFill="1" applyBorder="1" applyAlignment="1">
      <alignment horizont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F8FE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opLeftCell="A20" zoomScaleNormal="100" workbookViewId="0">
      <selection activeCell="D50" sqref="D50"/>
    </sheetView>
  </sheetViews>
  <sheetFormatPr baseColWidth="10" defaultRowHeight="14.4" x14ac:dyDescent="0.3"/>
  <cols>
    <col min="1" max="1" width="15.5546875" customWidth="1"/>
    <col min="2" max="2" width="19.109375" customWidth="1"/>
    <col min="3" max="3" width="16" customWidth="1"/>
    <col min="4" max="4" width="14.6640625" customWidth="1"/>
    <col min="5" max="5" width="16.109375" bestFit="1" customWidth="1"/>
    <col min="6" max="6" width="2.6640625" style="2" customWidth="1"/>
  </cols>
  <sheetData>
    <row r="1" spans="1:6" ht="84.6" customHeight="1" x14ac:dyDescent="0.3">
      <c r="A1" s="41"/>
      <c r="B1" s="41"/>
      <c r="C1" s="41"/>
      <c r="D1" s="41"/>
      <c r="E1" s="41"/>
    </row>
    <row r="4" spans="1:6" s="1" customFormat="1" ht="28.8" x14ac:dyDescent="0.3">
      <c r="A4" s="4" t="s">
        <v>0</v>
      </c>
      <c r="B4" s="4" t="s">
        <v>2</v>
      </c>
      <c r="C4" s="4" t="s">
        <v>3</v>
      </c>
      <c r="D4" s="5" t="s">
        <v>6</v>
      </c>
      <c r="E4" s="4" t="s">
        <v>5</v>
      </c>
      <c r="F4" s="2"/>
    </row>
    <row r="5" spans="1:6" x14ac:dyDescent="0.3">
      <c r="A5" s="36" t="s">
        <v>7</v>
      </c>
      <c r="B5" s="28" t="s">
        <v>11</v>
      </c>
      <c r="C5" s="18">
        <v>2014</v>
      </c>
      <c r="D5" s="18">
        <v>4514000335</v>
      </c>
      <c r="E5" s="21">
        <f>812*8</f>
        <v>6496</v>
      </c>
      <c r="F5" s="3"/>
    </row>
    <row r="6" spans="1:6" x14ac:dyDescent="0.3">
      <c r="A6" s="36" t="s">
        <v>7</v>
      </c>
      <c r="B6" s="28" t="s">
        <v>11</v>
      </c>
      <c r="C6" s="18">
        <v>2014</v>
      </c>
      <c r="D6" s="18">
        <v>4515003530</v>
      </c>
      <c r="E6" s="21">
        <f>812*4</f>
        <v>3248</v>
      </c>
      <c r="F6" s="3"/>
    </row>
    <row r="7" spans="1:6" x14ac:dyDescent="0.3">
      <c r="A7" s="36" t="s">
        <v>7</v>
      </c>
      <c r="B7" s="28" t="s">
        <v>13</v>
      </c>
      <c r="C7" s="18">
        <v>2014</v>
      </c>
      <c r="D7" s="18">
        <v>4515000024</v>
      </c>
      <c r="E7" s="21">
        <f>16495.2*12</f>
        <v>197942.40000000002</v>
      </c>
      <c r="F7" s="3"/>
    </row>
    <row r="8" spans="1:6" x14ac:dyDescent="0.3">
      <c r="A8" s="37" t="s">
        <v>7</v>
      </c>
      <c r="B8" s="29" t="s">
        <v>12</v>
      </c>
      <c r="C8" s="12">
        <v>2014</v>
      </c>
      <c r="D8" s="12">
        <v>4514000085</v>
      </c>
      <c r="E8" s="22">
        <f>67280*3</f>
        <v>201840</v>
      </c>
      <c r="F8" s="3"/>
    </row>
    <row r="9" spans="1:6" x14ac:dyDescent="0.3">
      <c r="A9" s="36" t="s">
        <v>7</v>
      </c>
      <c r="B9" s="28" t="s">
        <v>12</v>
      </c>
      <c r="C9" s="18">
        <v>2014</v>
      </c>
      <c r="D9" s="18">
        <v>4514000897</v>
      </c>
      <c r="E9" s="21">
        <f>67280*3</f>
        <v>201840</v>
      </c>
      <c r="F9" s="3"/>
    </row>
    <row r="10" spans="1:6" x14ac:dyDescent="0.3">
      <c r="A10" s="35" t="s">
        <v>7</v>
      </c>
      <c r="B10" s="27" t="s">
        <v>12</v>
      </c>
      <c r="C10" s="19">
        <v>2014</v>
      </c>
      <c r="D10" s="18">
        <v>4514002250</v>
      </c>
      <c r="E10" s="20">
        <f>67280*3</f>
        <v>201840</v>
      </c>
      <c r="F10" s="3"/>
    </row>
    <row r="11" spans="1:6" x14ac:dyDescent="0.3">
      <c r="A11" s="35" t="s">
        <v>7</v>
      </c>
      <c r="B11" s="27" t="s">
        <v>12</v>
      </c>
      <c r="C11" s="19">
        <v>2014</v>
      </c>
      <c r="D11" s="18">
        <v>4514003376</v>
      </c>
      <c r="E11" s="20">
        <f>67280*3</f>
        <v>201840</v>
      </c>
      <c r="F11" s="3"/>
    </row>
    <row r="12" spans="1:6" x14ac:dyDescent="0.3">
      <c r="A12" s="35" t="s">
        <v>7</v>
      </c>
      <c r="B12" s="27" t="s">
        <v>11</v>
      </c>
      <c r="C12" s="19">
        <v>2013</v>
      </c>
      <c r="D12" s="18">
        <v>4513000030</v>
      </c>
      <c r="E12" s="20">
        <v>12867.6</v>
      </c>
      <c r="F12" s="3"/>
    </row>
    <row r="13" spans="1:6" x14ac:dyDescent="0.3">
      <c r="A13" s="35" t="s">
        <v>7</v>
      </c>
      <c r="B13" s="27" t="s">
        <v>13</v>
      </c>
      <c r="C13" s="19">
        <v>2013</v>
      </c>
      <c r="D13" s="18">
        <v>4513001108</v>
      </c>
      <c r="E13" s="20">
        <f>15179.28*12</f>
        <v>182151.36000000002</v>
      </c>
      <c r="F13" s="3"/>
    </row>
    <row r="14" spans="1:6" x14ac:dyDescent="0.3">
      <c r="A14" s="35" t="s">
        <v>7</v>
      </c>
      <c r="B14" s="27" t="s">
        <v>12</v>
      </c>
      <c r="C14" s="19">
        <v>2013</v>
      </c>
      <c r="D14" s="19">
        <v>4512001060</v>
      </c>
      <c r="E14" s="20">
        <f>34684+34684</f>
        <v>69368</v>
      </c>
      <c r="F14" s="3"/>
    </row>
    <row r="15" spans="1:6" x14ac:dyDescent="0.3">
      <c r="A15" s="35" t="s">
        <v>7</v>
      </c>
      <c r="B15" s="27" t="s">
        <v>12</v>
      </c>
      <c r="C15" s="19">
        <v>2013</v>
      </c>
      <c r="D15" s="19">
        <v>4513003334</v>
      </c>
      <c r="E15" s="20">
        <f>67280*10</f>
        <v>672800</v>
      </c>
      <c r="F15" s="3"/>
    </row>
    <row r="16" spans="1:6" x14ac:dyDescent="0.3">
      <c r="A16" s="35" t="s">
        <v>7</v>
      </c>
      <c r="B16" s="27" t="s">
        <v>11</v>
      </c>
      <c r="C16" s="19">
        <v>2012</v>
      </c>
      <c r="D16" s="19">
        <v>4512000536</v>
      </c>
      <c r="E16" s="20">
        <f>1002.15*12</f>
        <v>12025.8</v>
      </c>
      <c r="F16" s="3"/>
    </row>
    <row r="17" spans="1:6" x14ac:dyDescent="0.3">
      <c r="A17" s="36" t="s">
        <v>7</v>
      </c>
      <c r="B17" s="28" t="s">
        <v>13</v>
      </c>
      <c r="C17" s="18">
        <v>2012</v>
      </c>
      <c r="D17" s="18">
        <v>4512000054</v>
      </c>
      <c r="E17" s="21">
        <f>14595.46*12</f>
        <v>175145.52</v>
      </c>
    </row>
    <row r="18" spans="1:6" x14ac:dyDescent="0.3">
      <c r="A18" s="36" t="s">
        <v>7</v>
      </c>
      <c r="B18" s="28" t="s">
        <v>12</v>
      </c>
      <c r="C18" s="18">
        <v>2012</v>
      </c>
      <c r="D18" s="18">
        <v>4511001465</v>
      </c>
      <c r="E18" s="21">
        <f>35380+35380+17690</f>
        <v>88450</v>
      </c>
    </row>
    <row r="19" spans="1:6" x14ac:dyDescent="0.3">
      <c r="A19" s="36" t="s">
        <v>7</v>
      </c>
      <c r="B19" s="28" t="s">
        <v>12</v>
      </c>
      <c r="C19" s="18">
        <v>2012</v>
      </c>
      <c r="D19" s="18">
        <v>4512001060</v>
      </c>
      <c r="E19" s="21">
        <f>(34684*9)+17342</f>
        <v>329498</v>
      </c>
    </row>
    <row r="20" spans="1:6" x14ac:dyDescent="0.3">
      <c r="A20" s="36" t="s">
        <v>7</v>
      </c>
      <c r="B20" s="28" t="s">
        <v>11</v>
      </c>
      <c r="C20" s="18">
        <v>2011</v>
      </c>
      <c r="D20" s="12" t="s">
        <v>15</v>
      </c>
      <c r="E20" s="21">
        <f>972.95*6</f>
        <v>5837.7000000000007</v>
      </c>
      <c r="F20" s="3" t="s">
        <v>10</v>
      </c>
    </row>
    <row r="21" spans="1:6" x14ac:dyDescent="0.3">
      <c r="A21" s="36" t="s">
        <v>7</v>
      </c>
      <c r="B21" s="28" t="s">
        <v>13</v>
      </c>
      <c r="C21" s="18">
        <v>2011</v>
      </c>
      <c r="D21" s="12">
        <v>4511000541</v>
      </c>
      <c r="E21" s="21">
        <f>14595.46*12</f>
        <v>175145.52</v>
      </c>
      <c r="F21" s="3" t="s">
        <v>10</v>
      </c>
    </row>
    <row r="22" spans="1:6" x14ac:dyDescent="0.3">
      <c r="A22" s="37" t="s">
        <v>7</v>
      </c>
      <c r="B22" s="29" t="s">
        <v>12</v>
      </c>
      <c r="C22" s="12">
        <v>2011</v>
      </c>
      <c r="D22" s="12">
        <v>4511001465</v>
      </c>
      <c r="E22" s="22">
        <f>30160*5</f>
        <v>150800</v>
      </c>
      <c r="F22" s="3" t="s">
        <v>10</v>
      </c>
    </row>
    <row r="23" spans="1:6" x14ac:dyDescent="0.3">
      <c r="A23" s="36" t="s">
        <v>7</v>
      </c>
      <c r="B23" s="28" t="s">
        <v>12</v>
      </c>
      <c r="C23" s="18">
        <v>2011</v>
      </c>
      <c r="D23" s="12">
        <v>4511001465</v>
      </c>
      <c r="E23" s="21">
        <f>35380*7</f>
        <v>247660</v>
      </c>
      <c r="F23" s="3" t="s">
        <v>10</v>
      </c>
    </row>
    <row r="24" spans="1:6" ht="15" x14ac:dyDescent="0.3">
      <c r="A24" s="38" t="s">
        <v>7</v>
      </c>
      <c r="B24" s="30" t="s">
        <v>11</v>
      </c>
      <c r="C24" s="17">
        <v>2010</v>
      </c>
      <c r="D24" s="32">
        <v>4510000269</v>
      </c>
      <c r="E24" s="23">
        <v>5832.9</v>
      </c>
      <c r="F24" s="3" t="s">
        <v>10</v>
      </c>
    </row>
    <row r="25" spans="1:6" x14ac:dyDescent="0.3">
      <c r="A25" s="36" t="s">
        <v>7</v>
      </c>
      <c r="B25" s="28" t="s">
        <v>13</v>
      </c>
      <c r="C25" s="18">
        <v>2010</v>
      </c>
      <c r="D25" s="12">
        <v>4510000270</v>
      </c>
      <c r="E25" s="21">
        <f>12163.76*12</f>
        <v>145965.12</v>
      </c>
      <c r="F25" s="3" t="s">
        <v>10</v>
      </c>
    </row>
    <row r="26" spans="1:6" ht="15" x14ac:dyDescent="0.3">
      <c r="A26" s="30" t="s">
        <v>7</v>
      </c>
      <c r="B26" s="30" t="s">
        <v>11</v>
      </c>
      <c r="C26" s="17">
        <v>2009</v>
      </c>
      <c r="D26" s="24">
        <v>4509000775</v>
      </c>
      <c r="E26" s="25">
        <v>5787.37</v>
      </c>
      <c r="F26" s="3"/>
    </row>
    <row r="27" spans="1:6" ht="15" x14ac:dyDescent="0.3">
      <c r="A27" s="30" t="s">
        <v>7</v>
      </c>
      <c r="B27" s="30" t="s">
        <v>13</v>
      </c>
      <c r="C27" s="8">
        <v>2009</v>
      </c>
      <c r="D27" s="24">
        <v>4509000147</v>
      </c>
      <c r="E27" s="16">
        <v>187450</v>
      </c>
      <c r="F27" s="3"/>
    </row>
    <row r="28" spans="1:6" ht="15" x14ac:dyDescent="0.3">
      <c r="A28" s="30" t="s">
        <v>7</v>
      </c>
      <c r="B28" s="30" t="s">
        <v>14</v>
      </c>
      <c r="C28" s="8">
        <v>2009</v>
      </c>
      <c r="D28" s="24">
        <v>4509000620</v>
      </c>
      <c r="E28" s="16">
        <v>320844</v>
      </c>
      <c r="F28" s="3"/>
    </row>
    <row r="29" spans="1:6" ht="15" x14ac:dyDescent="0.3">
      <c r="A29" s="30" t="s">
        <v>7</v>
      </c>
      <c r="B29" s="30" t="s">
        <v>14</v>
      </c>
      <c r="C29" s="8">
        <v>2009</v>
      </c>
      <c r="D29" s="24">
        <v>4510000648</v>
      </c>
      <c r="E29" s="16">
        <v>358800</v>
      </c>
      <c r="F29" s="3"/>
    </row>
    <row r="30" spans="1:6" ht="15" x14ac:dyDescent="0.3">
      <c r="A30" s="30" t="s">
        <v>7</v>
      </c>
      <c r="B30" s="30" t="s">
        <v>11</v>
      </c>
      <c r="C30" s="8">
        <v>2008</v>
      </c>
      <c r="D30" s="24" t="s">
        <v>15</v>
      </c>
      <c r="E30" s="16">
        <v>5261.28</v>
      </c>
      <c r="F30" s="3"/>
    </row>
    <row r="31" spans="1:6" ht="15" x14ac:dyDescent="0.3">
      <c r="A31" s="30" t="s">
        <v>7</v>
      </c>
      <c r="B31" s="30" t="s">
        <v>13</v>
      </c>
      <c r="C31" s="8">
        <v>2008</v>
      </c>
      <c r="D31" s="24">
        <v>4508000821</v>
      </c>
      <c r="E31" s="16">
        <v>151160</v>
      </c>
      <c r="F31" s="3"/>
    </row>
    <row r="32" spans="1:6" ht="15" x14ac:dyDescent="0.3">
      <c r="A32" s="30" t="s">
        <v>7</v>
      </c>
      <c r="B32" s="30" t="s">
        <v>14</v>
      </c>
      <c r="C32" s="8">
        <v>2008</v>
      </c>
      <c r="D32" s="33" t="s">
        <v>15</v>
      </c>
      <c r="E32" s="16">
        <v>303600</v>
      </c>
      <c r="F32" s="3"/>
    </row>
    <row r="33" spans="1:6" ht="15" x14ac:dyDescent="0.3">
      <c r="A33" s="30" t="s">
        <v>7</v>
      </c>
      <c r="B33" s="30" t="s">
        <v>11</v>
      </c>
      <c r="C33" s="8">
        <v>2006</v>
      </c>
      <c r="D33" s="33">
        <v>4506000498</v>
      </c>
      <c r="E33" s="16">
        <v>5261.28</v>
      </c>
      <c r="F33" s="3"/>
    </row>
    <row r="34" spans="1:6" ht="15" x14ac:dyDescent="0.3">
      <c r="A34" s="30" t="s">
        <v>7</v>
      </c>
      <c r="B34" s="30" t="s">
        <v>13</v>
      </c>
      <c r="C34" s="8">
        <v>2006</v>
      </c>
      <c r="D34" s="33">
        <v>4506000317</v>
      </c>
      <c r="E34" s="16">
        <v>53613</v>
      </c>
      <c r="F34" s="3"/>
    </row>
    <row r="35" spans="1:6" ht="15" x14ac:dyDescent="0.3">
      <c r="A35" s="30" t="s">
        <v>7</v>
      </c>
      <c r="B35" s="30" t="s">
        <v>14</v>
      </c>
      <c r="C35" s="8">
        <v>2006</v>
      </c>
      <c r="D35" s="8">
        <v>4506002226</v>
      </c>
      <c r="E35" s="16">
        <v>232760</v>
      </c>
      <c r="F35" s="3"/>
    </row>
    <row r="36" spans="1:6" ht="15" x14ac:dyDescent="0.3">
      <c r="A36" s="38" t="s">
        <v>7</v>
      </c>
      <c r="B36" s="30" t="s">
        <v>11</v>
      </c>
      <c r="C36" s="17">
        <v>2004</v>
      </c>
      <c r="D36" s="17" t="s">
        <v>15</v>
      </c>
      <c r="E36" s="25">
        <v>5175</v>
      </c>
      <c r="F36" s="3"/>
    </row>
    <row r="37" spans="1:6" ht="15" x14ac:dyDescent="0.3">
      <c r="A37" s="38" t="s">
        <v>7</v>
      </c>
      <c r="B37" s="30" t="s">
        <v>13</v>
      </c>
      <c r="C37" s="17">
        <v>2004</v>
      </c>
      <c r="D37" s="17" t="s">
        <v>15</v>
      </c>
      <c r="E37" s="25">
        <v>55890</v>
      </c>
      <c r="F37" s="3"/>
    </row>
    <row r="38" spans="1:6" ht="15" x14ac:dyDescent="0.3">
      <c r="A38" s="38" t="s">
        <v>7</v>
      </c>
      <c r="B38" s="30" t="s">
        <v>14</v>
      </c>
      <c r="C38" s="17">
        <v>2004</v>
      </c>
      <c r="D38" s="17" t="s">
        <v>15</v>
      </c>
      <c r="E38" s="25">
        <v>209760</v>
      </c>
      <c r="F38" s="3"/>
    </row>
    <row r="39" spans="1:6" ht="15" x14ac:dyDescent="0.3">
      <c r="A39" s="38" t="s">
        <v>7</v>
      </c>
      <c r="B39" s="30" t="s">
        <v>11</v>
      </c>
      <c r="C39" s="17">
        <v>2002</v>
      </c>
      <c r="D39" s="17" t="s">
        <v>15</v>
      </c>
      <c r="E39" s="25">
        <v>4347</v>
      </c>
      <c r="F39" s="3"/>
    </row>
    <row r="40" spans="1:6" ht="15" x14ac:dyDescent="0.3">
      <c r="A40" s="38" t="s">
        <v>7</v>
      </c>
      <c r="B40" s="30" t="s">
        <v>13</v>
      </c>
      <c r="C40" s="17">
        <v>2002</v>
      </c>
      <c r="D40" s="17" t="s">
        <v>15</v>
      </c>
      <c r="E40" s="25">
        <v>20631</v>
      </c>
      <c r="F40" s="3"/>
    </row>
    <row r="41" spans="1:6" ht="15" x14ac:dyDescent="0.3">
      <c r="A41" s="38" t="s">
        <v>7</v>
      </c>
      <c r="B41" s="30" t="s">
        <v>14</v>
      </c>
      <c r="C41" s="17">
        <v>2002</v>
      </c>
      <c r="D41" s="17" t="s">
        <v>15</v>
      </c>
      <c r="E41" s="25">
        <v>121168.2</v>
      </c>
      <c r="F41" s="3"/>
    </row>
    <row r="42" spans="1:6" ht="15" x14ac:dyDescent="0.3">
      <c r="A42" s="38" t="s">
        <v>7</v>
      </c>
      <c r="B42" s="30" t="s">
        <v>11</v>
      </c>
      <c r="C42" s="17">
        <v>2001</v>
      </c>
      <c r="D42" s="17" t="s">
        <v>15</v>
      </c>
      <c r="E42" s="25">
        <v>1840</v>
      </c>
      <c r="F42" s="3"/>
    </row>
    <row r="43" spans="1:6" ht="15" x14ac:dyDescent="0.3">
      <c r="A43" s="38" t="s">
        <v>7</v>
      </c>
      <c r="B43" s="30" t="s">
        <v>13</v>
      </c>
      <c r="C43" s="17">
        <v>2001</v>
      </c>
      <c r="D43" s="17" t="s">
        <v>15</v>
      </c>
      <c r="E43" s="25">
        <v>39203</v>
      </c>
      <c r="F43" s="3"/>
    </row>
    <row r="44" spans="1:6" ht="15" x14ac:dyDescent="0.3">
      <c r="A44" s="38" t="s">
        <v>7</v>
      </c>
      <c r="B44" s="30" t="s">
        <v>14</v>
      </c>
      <c r="C44" s="17">
        <v>2001</v>
      </c>
      <c r="D44" s="17" t="s">
        <v>15</v>
      </c>
      <c r="E44" s="25">
        <v>56710.8</v>
      </c>
      <c r="F44" s="3"/>
    </row>
    <row r="45" spans="1:6" ht="15" x14ac:dyDescent="0.3">
      <c r="A45" s="38" t="s">
        <v>7</v>
      </c>
      <c r="B45" s="30" t="s">
        <v>11</v>
      </c>
      <c r="C45" s="17">
        <v>2000</v>
      </c>
      <c r="D45" s="17" t="s">
        <v>15</v>
      </c>
      <c r="E45" s="25">
        <v>1840</v>
      </c>
      <c r="F45" s="3"/>
    </row>
    <row r="46" spans="1:6" ht="15" x14ac:dyDescent="0.3">
      <c r="A46" s="38" t="s">
        <v>7</v>
      </c>
      <c r="B46" s="30" t="s">
        <v>13</v>
      </c>
      <c r="C46" s="17">
        <v>2000</v>
      </c>
      <c r="D46" s="17" t="s">
        <v>15</v>
      </c>
      <c r="E46" s="25">
        <v>13100</v>
      </c>
      <c r="F46" s="3"/>
    </row>
    <row r="47" spans="1:6" ht="15" x14ac:dyDescent="0.3">
      <c r="A47" s="38" t="s">
        <v>7</v>
      </c>
      <c r="B47" s="30" t="s">
        <v>14</v>
      </c>
      <c r="C47" s="17">
        <v>2000</v>
      </c>
      <c r="D47" s="17" t="s">
        <v>15</v>
      </c>
      <c r="E47" s="25">
        <v>103458.72</v>
      </c>
      <c r="F47" s="3"/>
    </row>
    <row r="48" spans="1:6" ht="15" x14ac:dyDescent="0.3">
      <c r="A48" s="38" t="s">
        <v>7</v>
      </c>
      <c r="B48" s="30" t="s">
        <v>11</v>
      </c>
      <c r="C48" s="9" t="s">
        <v>16</v>
      </c>
      <c r="D48" s="17" t="s">
        <v>15</v>
      </c>
      <c r="E48" s="25">
        <v>2185</v>
      </c>
      <c r="F48" s="3"/>
    </row>
    <row r="49" spans="1:6" ht="15" x14ac:dyDescent="0.3">
      <c r="A49" s="38" t="s">
        <v>7</v>
      </c>
      <c r="B49" s="30" t="s">
        <v>14</v>
      </c>
      <c r="C49" s="17">
        <v>1999</v>
      </c>
      <c r="D49" s="17" t="s">
        <v>15</v>
      </c>
      <c r="E49" s="25">
        <v>94054.080000000002</v>
      </c>
      <c r="F49" s="3"/>
    </row>
    <row r="50" spans="1:6" ht="15" x14ac:dyDescent="0.3">
      <c r="A50" s="38" t="s">
        <v>7</v>
      </c>
      <c r="B50" s="30" t="s">
        <v>14</v>
      </c>
      <c r="C50" s="17">
        <v>1998</v>
      </c>
      <c r="D50" s="17" t="s">
        <v>15</v>
      </c>
      <c r="E50" s="25">
        <v>14400</v>
      </c>
      <c r="F50" s="3"/>
    </row>
    <row r="51" spans="1:6" ht="15" x14ac:dyDescent="0.3">
      <c r="B51" s="26" t="s">
        <v>30</v>
      </c>
      <c r="E51" s="34">
        <f>SUM(E5:E50)</f>
        <v>5656893.6500000004</v>
      </c>
    </row>
  </sheetData>
  <sortState ref="A5:G63">
    <sortCondition descending="1" ref="C5:C63"/>
  </sortState>
  <mergeCells count="1">
    <mergeCell ref="A1:E1"/>
  </mergeCells>
  <pageMargins left="0.70866141732283472" right="0.70866141732283472" top="0.59055118110236227" bottom="0.62992125984251968" header="0.31496062992125984" footer="0.51181102362204722"/>
  <pageSetup scale="85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topLeftCell="A6" zoomScaleNormal="100" workbookViewId="0">
      <selection activeCell="D35" sqref="D35"/>
    </sheetView>
  </sheetViews>
  <sheetFormatPr baseColWidth="10" defaultRowHeight="14.4" x14ac:dyDescent="0.3"/>
  <cols>
    <col min="1" max="1" width="16.88671875" customWidth="1"/>
    <col min="2" max="2" width="25.6640625" customWidth="1"/>
    <col min="3" max="3" width="13.109375" customWidth="1"/>
    <col min="4" max="4" width="13.5546875" customWidth="1"/>
    <col min="5" max="5" width="16.109375" bestFit="1" customWidth="1"/>
    <col min="6" max="6" width="2.6640625" style="2" customWidth="1"/>
    <col min="7" max="7" width="12.5546875" bestFit="1" customWidth="1"/>
  </cols>
  <sheetData>
    <row r="1" spans="1:6" ht="84.6" customHeight="1" x14ac:dyDescent="0.3">
      <c r="A1" s="41"/>
      <c r="B1" s="41"/>
      <c r="C1" s="41"/>
      <c r="D1" s="41"/>
      <c r="E1" s="41"/>
    </row>
    <row r="5" spans="1:6" s="1" customFormat="1" ht="43.2" x14ac:dyDescent="0.3">
      <c r="A5" s="4" t="s">
        <v>0</v>
      </c>
      <c r="B5" s="5" t="s">
        <v>1</v>
      </c>
      <c r="C5" s="5" t="s">
        <v>4</v>
      </c>
      <c r="D5" s="5" t="s">
        <v>6</v>
      </c>
      <c r="E5" s="5" t="s">
        <v>5</v>
      </c>
      <c r="F5" s="2"/>
    </row>
    <row r="6" spans="1:6" ht="15" x14ac:dyDescent="0.3">
      <c r="A6" s="37" t="s">
        <v>7</v>
      </c>
      <c r="B6" s="31" t="s">
        <v>29</v>
      </c>
      <c r="C6" s="13">
        <v>2014</v>
      </c>
      <c r="D6" s="13">
        <v>4514003516</v>
      </c>
      <c r="E6" s="14">
        <v>107979.42</v>
      </c>
    </row>
    <row r="7" spans="1:6" ht="15" x14ac:dyDescent="0.3">
      <c r="A7" s="37" t="s">
        <v>7</v>
      </c>
      <c r="B7" s="31" t="s">
        <v>21</v>
      </c>
      <c r="C7" s="13">
        <v>2014</v>
      </c>
      <c r="D7" s="13">
        <v>4514000752</v>
      </c>
      <c r="E7" s="14">
        <f>4055.36*3</f>
        <v>12166.08</v>
      </c>
    </row>
    <row r="8" spans="1:6" ht="15" x14ac:dyDescent="0.3">
      <c r="A8" s="37" t="s">
        <v>7</v>
      </c>
      <c r="B8" s="31" t="s">
        <v>26</v>
      </c>
      <c r="C8" s="13">
        <v>2014</v>
      </c>
      <c r="D8" s="13">
        <v>4514001914</v>
      </c>
      <c r="E8" s="14">
        <v>88419.839999999997</v>
      </c>
    </row>
    <row r="9" spans="1:6" ht="15" x14ac:dyDescent="0.3">
      <c r="A9" s="37" t="s">
        <v>7</v>
      </c>
      <c r="B9" s="31" t="s">
        <v>8</v>
      </c>
      <c r="C9" s="13">
        <v>2014</v>
      </c>
      <c r="D9" s="13" t="s">
        <v>9</v>
      </c>
      <c r="E9" s="14">
        <v>24380</v>
      </c>
    </row>
    <row r="10" spans="1:6" ht="15" x14ac:dyDescent="0.3">
      <c r="A10" s="37" t="s">
        <v>7</v>
      </c>
      <c r="B10" s="31" t="s">
        <v>22</v>
      </c>
      <c r="C10" s="13">
        <v>2014</v>
      </c>
      <c r="D10" s="13">
        <v>4514003176</v>
      </c>
      <c r="E10" s="14">
        <v>155096.94</v>
      </c>
    </row>
    <row r="11" spans="1:6" ht="15" x14ac:dyDescent="0.3">
      <c r="A11" s="37" t="s">
        <v>7</v>
      </c>
      <c r="B11" s="31" t="s">
        <v>24</v>
      </c>
      <c r="C11" s="13">
        <v>2013</v>
      </c>
      <c r="D11" s="13">
        <v>4513000641</v>
      </c>
      <c r="E11" s="14">
        <v>78725.429999999993</v>
      </c>
    </row>
    <row r="12" spans="1:6" ht="15" x14ac:dyDescent="0.3">
      <c r="A12" s="37" t="s">
        <v>7</v>
      </c>
      <c r="B12" s="31" t="s">
        <v>21</v>
      </c>
      <c r="C12" s="13">
        <v>2013</v>
      </c>
      <c r="D12" s="13">
        <v>4513000852</v>
      </c>
      <c r="E12" s="14">
        <f>6845.8*3</f>
        <v>20537.400000000001</v>
      </c>
    </row>
    <row r="13" spans="1:6" ht="15" x14ac:dyDescent="0.3">
      <c r="A13" s="37" t="s">
        <v>7</v>
      </c>
      <c r="B13" s="31" t="s">
        <v>22</v>
      </c>
      <c r="C13" s="13">
        <v>2013</v>
      </c>
      <c r="D13" s="13">
        <v>4513002629</v>
      </c>
      <c r="E13" s="14">
        <v>57032.18</v>
      </c>
    </row>
    <row r="14" spans="1:6" ht="15" x14ac:dyDescent="0.3">
      <c r="A14" s="37" t="s">
        <v>7</v>
      </c>
      <c r="B14" s="31" t="s">
        <v>28</v>
      </c>
      <c r="C14" s="13">
        <v>2012</v>
      </c>
      <c r="D14" s="13">
        <v>4512001406</v>
      </c>
      <c r="E14" s="14">
        <v>95966.42</v>
      </c>
    </row>
    <row r="15" spans="1:6" ht="15" x14ac:dyDescent="0.3">
      <c r="A15" s="37" t="s">
        <v>7</v>
      </c>
      <c r="B15" s="31" t="s">
        <v>21</v>
      </c>
      <c r="C15" s="13">
        <v>2012</v>
      </c>
      <c r="D15" s="13">
        <v>4512001457</v>
      </c>
      <c r="E15" s="14">
        <f>4438.36*3</f>
        <v>13315.079999999998</v>
      </c>
    </row>
    <row r="16" spans="1:6" ht="15" x14ac:dyDescent="0.3">
      <c r="A16" s="37" t="s">
        <v>7</v>
      </c>
      <c r="B16" s="31" t="s">
        <v>22</v>
      </c>
      <c r="C16" s="13">
        <v>2012</v>
      </c>
      <c r="D16" s="13">
        <v>4512002392</v>
      </c>
      <c r="E16" s="14">
        <v>42644.85</v>
      </c>
    </row>
    <row r="17" spans="1:6" ht="15" x14ac:dyDescent="0.3">
      <c r="A17" s="37" t="s">
        <v>7</v>
      </c>
      <c r="B17" s="31" t="s">
        <v>26</v>
      </c>
      <c r="C17" s="13">
        <v>2012</v>
      </c>
      <c r="D17" s="13">
        <v>4512003068</v>
      </c>
      <c r="E17" s="14">
        <v>55680</v>
      </c>
    </row>
    <row r="18" spans="1:6" ht="15" x14ac:dyDescent="0.3">
      <c r="A18" s="37" t="s">
        <v>7</v>
      </c>
      <c r="B18" s="31" t="s">
        <v>21</v>
      </c>
      <c r="C18" s="13">
        <v>2011</v>
      </c>
      <c r="D18" s="13">
        <v>4511000559</v>
      </c>
      <c r="E18" s="14">
        <f>3999.98*3</f>
        <v>11999.94</v>
      </c>
    </row>
    <row r="19" spans="1:6" ht="15" x14ac:dyDescent="0.3">
      <c r="A19" s="37" t="s">
        <v>7</v>
      </c>
      <c r="B19" s="31" t="s">
        <v>24</v>
      </c>
      <c r="C19" s="13">
        <v>2011</v>
      </c>
      <c r="D19" s="13">
        <v>4511000711</v>
      </c>
      <c r="E19" s="14">
        <v>70180</v>
      </c>
    </row>
    <row r="20" spans="1:6" ht="15" x14ac:dyDescent="0.3">
      <c r="A20" s="37" t="s">
        <v>7</v>
      </c>
      <c r="B20" s="31" t="s">
        <v>27</v>
      </c>
      <c r="C20" s="13">
        <v>2011</v>
      </c>
      <c r="D20" s="13">
        <v>4511001754</v>
      </c>
      <c r="E20" s="14">
        <v>80393.77</v>
      </c>
    </row>
    <row r="21" spans="1:6" ht="15" x14ac:dyDescent="0.3">
      <c r="A21" s="37" t="s">
        <v>7</v>
      </c>
      <c r="B21" s="31" t="s">
        <v>22</v>
      </c>
      <c r="C21" s="13">
        <v>2011</v>
      </c>
      <c r="D21" s="13">
        <v>4511001632</v>
      </c>
      <c r="E21" s="14">
        <v>44461.4</v>
      </c>
    </row>
    <row r="22" spans="1:6" ht="15" x14ac:dyDescent="0.3">
      <c r="A22" s="37" t="s">
        <v>7</v>
      </c>
      <c r="B22" s="31" t="s">
        <v>28</v>
      </c>
      <c r="C22" s="13">
        <v>2011</v>
      </c>
      <c r="D22" s="13">
        <v>4511003125</v>
      </c>
      <c r="E22" s="14">
        <v>30721.74</v>
      </c>
    </row>
    <row r="23" spans="1:6" ht="15" x14ac:dyDescent="0.3">
      <c r="A23" s="39" t="s">
        <v>7</v>
      </c>
      <c r="B23" s="31" t="s">
        <v>22</v>
      </c>
      <c r="C23" s="11" t="s">
        <v>25</v>
      </c>
      <c r="D23" s="6">
        <v>4510001362</v>
      </c>
      <c r="E23" s="15">
        <v>35616.639999999999</v>
      </c>
      <c r="F23" s="3"/>
    </row>
    <row r="24" spans="1:6" ht="15" x14ac:dyDescent="0.3">
      <c r="A24" s="39" t="s">
        <v>7</v>
      </c>
      <c r="B24" s="31" t="s">
        <v>21</v>
      </c>
      <c r="C24" s="6">
        <v>2010</v>
      </c>
      <c r="D24" s="6">
        <v>4510001365</v>
      </c>
      <c r="E24" s="15">
        <v>9082</v>
      </c>
    </row>
    <row r="25" spans="1:6" ht="15" x14ac:dyDescent="0.3">
      <c r="A25" s="39" t="s">
        <v>7</v>
      </c>
      <c r="B25" s="31" t="s">
        <v>26</v>
      </c>
      <c r="C25" s="11" t="s">
        <v>25</v>
      </c>
      <c r="D25" s="6">
        <v>4510002483</v>
      </c>
      <c r="E25" s="15">
        <v>73680</v>
      </c>
      <c r="F25" s="3"/>
    </row>
    <row r="26" spans="1:6" ht="15" x14ac:dyDescent="0.3">
      <c r="A26" s="39" t="s">
        <v>7</v>
      </c>
      <c r="B26" s="31" t="s">
        <v>21</v>
      </c>
      <c r="C26" s="6">
        <v>2009</v>
      </c>
      <c r="D26" s="6">
        <v>4509000995</v>
      </c>
      <c r="E26" s="15">
        <v>9453.8799999999992</v>
      </c>
      <c r="F26" s="3"/>
    </row>
    <row r="27" spans="1:6" ht="15" x14ac:dyDescent="0.3">
      <c r="A27" s="39" t="s">
        <v>7</v>
      </c>
      <c r="B27" s="31" t="s">
        <v>22</v>
      </c>
      <c r="C27" s="10" t="s">
        <v>23</v>
      </c>
      <c r="D27" s="6">
        <v>4509000728</v>
      </c>
      <c r="E27" s="15">
        <v>24854.15</v>
      </c>
      <c r="F27" s="3"/>
    </row>
    <row r="28" spans="1:6" ht="15" x14ac:dyDescent="0.3">
      <c r="A28" s="39" t="s">
        <v>7</v>
      </c>
      <c r="B28" s="31" t="s">
        <v>24</v>
      </c>
      <c r="C28" s="10" t="s">
        <v>23</v>
      </c>
      <c r="D28" s="6">
        <v>4509000958</v>
      </c>
      <c r="E28" s="15">
        <v>71699.28</v>
      </c>
      <c r="F28" s="3"/>
    </row>
    <row r="29" spans="1:6" ht="15" x14ac:dyDescent="0.3">
      <c r="A29" s="39" t="s">
        <v>7</v>
      </c>
      <c r="B29" s="31" t="s">
        <v>21</v>
      </c>
      <c r="C29" s="6">
        <v>2008</v>
      </c>
      <c r="D29" s="6">
        <v>4508001164</v>
      </c>
      <c r="E29" s="15">
        <v>4499.16</v>
      </c>
      <c r="F29" s="3"/>
    </row>
    <row r="30" spans="1:6" ht="15" x14ac:dyDescent="0.3">
      <c r="A30" s="39" t="s">
        <v>7</v>
      </c>
      <c r="B30" s="31" t="s">
        <v>21</v>
      </c>
      <c r="C30" s="6">
        <v>2006</v>
      </c>
      <c r="D30" s="6">
        <v>4506000837</v>
      </c>
      <c r="E30" s="15">
        <v>15809</v>
      </c>
      <c r="F30" s="3"/>
    </row>
    <row r="31" spans="1:6" ht="15" x14ac:dyDescent="0.3">
      <c r="A31" s="39" t="s">
        <v>7</v>
      </c>
      <c r="B31" s="31" t="s">
        <v>19</v>
      </c>
      <c r="C31" s="7" t="s">
        <v>20</v>
      </c>
      <c r="D31" s="6" t="s">
        <v>15</v>
      </c>
      <c r="E31" s="15">
        <v>4113.22</v>
      </c>
      <c r="F31" s="3"/>
    </row>
    <row r="32" spans="1:6" ht="15" x14ac:dyDescent="0.3">
      <c r="A32" s="40" t="s">
        <v>7</v>
      </c>
      <c r="B32" s="31" t="s">
        <v>17</v>
      </c>
      <c r="C32" s="7" t="s">
        <v>18</v>
      </c>
      <c r="D32" s="8" t="s">
        <v>15</v>
      </c>
      <c r="E32" s="16">
        <v>5717.8</v>
      </c>
    </row>
    <row r="33" spans="1:5" ht="15" x14ac:dyDescent="0.3">
      <c r="A33" s="42"/>
      <c r="B33" s="42"/>
      <c r="C33" s="42"/>
      <c r="D33" s="42"/>
      <c r="E33" s="34">
        <f>SUM(E6:E32)</f>
        <v>1244225.6199999996</v>
      </c>
    </row>
  </sheetData>
  <sortState ref="A6:G58">
    <sortCondition descending="1" ref="C6:C58"/>
  </sortState>
  <mergeCells count="2">
    <mergeCell ref="A1:E1"/>
    <mergeCell ref="A33:D33"/>
  </mergeCells>
  <pageMargins left="0.70866141732283472" right="0.43307086614173229" top="0.59055118110236227" bottom="0.74803149606299213" header="0.31496062992125984" footer="0.31496062992125984"/>
  <pageSetup scale="85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SERVICIOS</vt:lpstr>
      <vt:lpstr>MANTENIMIENTOS</vt:lpstr>
      <vt:lpstr>MANTENIMIENTOS!Títulos_a_imprimir</vt:lpstr>
      <vt:lpstr>SERVICIOS!Títulos_a_imprimir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NICOLE ELIZABETH ILLAND MURGA</cp:lastModifiedBy>
  <cp:lastPrinted>2019-05-03T00:02:30Z</cp:lastPrinted>
  <dcterms:created xsi:type="dcterms:W3CDTF">2019-04-26T17:34:19Z</dcterms:created>
  <dcterms:modified xsi:type="dcterms:W3CDTF">2019-05-21T14:04:50Z</dcterms:modified>
</cp:coreProperties>
</file>